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24226"/>
  <bookViews>
    <workbookView xWindow="65416" yWindow="65416" windowWidth="20730" windowHeight="11160" activeTab="0"/>
  </bookViews>
  <sheets>
    <sheet name="ORÇAMENTO" sheetId="1" r:id="rId1"/>
    <sheet name="CRONOGRAMA" sheetId="4" r:id="rId2"/>
  </sheets>
  <definedNames>
    <definedName name="_xlnm.Print_Area" localSheetId="1">'CRONOGRAMA'!$A$1:$J$43</definedName>
    <definedName name="_xlnm.Print_Area" localSheetId="0">'ORÇAMENTO'!$A$1:$F$40</definedName>
  </definedNames>
  <calcPr calcId="181029"/>
  <extLst/>
</workbook>
</file>

<file path=xl/sharedStrings.xml><?xml version="1.0" encoding="utf-8"?>
<sst xmlns="http://schemas.openxmlformats.org/spreadsheetml/2006/main" count="103" uniqueCount="79">
  <si>
    <t>ITEM</t>
  </si>
  <si>
    <t>DESCRIÇÃO DOS SERVIÇOS</t>
  </si>
  <si>
    <t>UNID.</t>
  </si>
  <si>
    <t>QUANT.</t>
  </si>
  <si>
    <t>PR. UNIT.(R$)</t>
  </si>
  <si>
    <t>VALOR (R$)</t>
  </si>
  <si>
    <t>ORÇAMENTO ANALÍTICO</t>
  </si>
  <si>
    <t>1.1</t>
  </si>
  <si>
    <t>TOTAL DO ÍTEM 1</t>
  </si>
  <si>
    <t>2.1</t>
  </si>
  <si>
    <t>TOTAL DO ÍTEM 2</t>
  </si>
  <si>
    <t>VALOR TOTAL DOS SERVIÇOS</t>
  </si>
  <si>
    <t>CRONOGRAMA FÍSICO-FINANCEIRO</t>
  </si>
  <si>
    <t>1º MÊS</t>
  </si>
  <si>
    <t>2º MÊS</t>
  </si>
  <si>
    <t>3º MÊS</t>
  </si>
  <si>
    <t>4º MÊS</t>
  </si>
  <si>
    <t>5º MÊS</t>
  </si>
  <si>
    <t>6º MÊS</t>
  </si>
  <si>
    <t>TOTAL</t>
  </si>
  <si>
    <t>%</t>
  </si>
  <si>
    <t>SERVIÇOS</t>
  </si>
  <si>
    <t>PERCENTUAIS SIMPLES (%)</t>
  </si>
  <si>
    <t>PERCENTUAIS ACUMULADOS (%)</t>
  </si>
  <si>
    <t>2.2</t>
  </si>
  <si>
    <t>Serviços Preliminares</t>
  </si>
  <si>
    <t>Licença e taxas da Obra</t>
  </si>
  <si>
    <t>taxas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</si>
  <si>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</si>
  <si>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</si>
  <si>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</si>
  <si>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</si>
  <si>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</si>
  <si>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</si>
  <si>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</si>
  <si>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</si>
  <si>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</si>
  <si>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</si>
  <si>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</si>
  <si>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</si>
  <si>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</si>
  <si>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</si>
  <si>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</si>
  <si>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</si>
  <si>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</si>
  <si>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</si>
  <si>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</si>
  <si>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</si>
  <si>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</si>
  <si>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</si>
  <si>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Travessa Lauro Soudré (trecho: Rua Hemenergildo Alves até Rua Rosa Costa)</t>
  </si>
  <si>
    <t>Travessa Cipriano Santos (trecho: Avenida Angelo Moretti até Rua. Rosa Costa)</t>
  </si>
  <si>
    <t>Travessa. Lázaro Picanço (trecho: Rua 15 de Novembro até Travessa Lauro Soudré)</t>
  </si>
  <si>
    <t>Travessa Tembés (trecho: Rua Guamá até estrada Pa 124)</t>
  </si>
  <si>
    <t>Travessa Joaquim Dionizio (trecho: Rua Guamá até estrada Pa 124)</t>
  </si>
  <si>
    <t>Travessa 7 de Setembro (trecho: Rua Hemenergildo Alves até estrda Pa 124)</t>
  </si>
  <si>
    <t>Travessa Major Fernandes (trecho: Avenida Angelo Moretti até Rua São Francisco)</t>
  </si>
  <si>
    <t>Rua Lameira Bitencourt (trecho: Travessa Joaquim Dionizio até Travessa Major Fernandes)</t>
  </si>
  <si>
    <t>Rua Coronel Souza (trecho: Travessa Joaquim Dionizio até Travessa Major Fernandes)</t>
  </si>
  <si>
    <t>Rua São Francisco (trecho: Travessa 7 de Setembro até Travessa Tomas Rodrigues)</t>
  </si>
  <si>
    <t>Rua 24 de Maio (trecho: Travessa 7 de Setembro até Travessa Cafiteua)</t>
  </si>
  <si>
    <t>Rua Luiz de Moura (trecho: Travessa Domingos Quadros até Travessa Cipriano Santos)</t>
  </si>
  <si>
    <t>Rua Presidente Vargas (trecho: Travessa 7 de Setembro até Travessa Cafiteua)</t>
  </si>
  <si>
    <t>Rua Perseverando Seixas (trecho: Travessa 7 de Setembro até Travessa Cafiteua)</t>
  </si>
  <si>
    <t>Rua Amadeu Tavares (trecho: Travessa Lauro Soudré até Travessa Cafiteua)</t>
  </si>
  <si>
    <t>Rua Felipe Nery (trecho: Travessa Lauro Soudré até Travessa Maria Cunha)</t>
  </si>
  <si>
    <t>Travessa Cafeteua (trecho: Rua São Francisco até a ponte)</t>
  </si>
  <si>
    <t>Avenida Padre Angelo Moretii (trecho: Travessa Major Fernandes até Travessa Sete de Setembro)</t>
  </si>
  <si>
    <t>Rua Hemenergildo Alves (trecho: Travessa Lauro Sodré até Escola Socorro Rocha)</t>
  </si>
  <si>
    <t>Rua Guamá (trecho: Hotel do Tromba até o Pantanal)</t>
  </si>
  <si>
    <t>Travessa Ostéro Ferreira</t>
  </si>
  <si>
    <t>Travessa Domingos Quadros (trecho: Rua Luiz de Moura a Travessa Sete de Setembro)</t>
  </si>
  <si>
    <t>Travessa Odilardo Siqueira (trecho: Rua da Forquilha até Rua Hemenergildo Alves)</t>
  </si>
  <si>
    <t>Travessa Mirta Aires (trecho: Rua da Forquilha até Rua Hemenergildo Alves)</t>
  </si>
  <si>
    <t>un.</t>
  </si>
  <si>
    <t>AVENIDA, RUAS E TRAVESSAS:</t>
  </si>
  <si>
    <t>PREFEITURA MUNICIPAL DE OURÉM</t>
  </si>
  <si>
    <t>SERVIÇOS DE APLICAÇÃO E COMPACTAÇÃO DE MASSA ASFÁLTICA (CBUQ) EM OPERAÇÃO TAPA BURACO COM FORNECIMENTO DE MATERIAL</t>
  </si>
  <si>
    <t>ZONA URBANA DA CIDADE DE OURÉM - 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</si>
</sst>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9" fontId="3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10" fontId="3" fillId="0" borderId="7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BreakPreview" zoomScale="85" zoomScaleSheetLayoutView="85" workbookViewId="0" topLeftCell="A1">
      <selection activeCell="H10" sqref="H10"/>
    </sheetView>
  </sheetViews>
  <sheetFormatPr defaultColWidth="9.140625" defaultRowHeight="15"/>
  <cols>
    <col min="1" max="1" width="12.421875" style="0" customWidth="1"/>
    <col min="2" max="2" width="79.57421875" style="0" customWidth="1"/>
    <col min="3" max="3" width="11.140625" style="0" customWidth="1"/>
    <col min="4" max="4" width="13.57421875" style="38" customWidth="1"/>
    <col min="5" max="5" width="20.28125" style="0" customWidth="1"/>
    <col min="6" max="6" width="19.7109375" style="0" customWidth="1"/>
  </cols>
  <sheetData>
    <row r="1" spans="1:6" ht="15">
      <c r="A1" s="42"/>
      <c r="B1" s="42"/>
      <c r="C1" s="42"/>
      <c r="D1" s="42"/>
      <c r="E1" s="42"/>
      <c r="F1" s="42"/>
    </row>
    <row r="2" spans="1:6" ht="15.75">
      <c r="A2" s="1" t="s">
        <v>76</v>
      </c>
      <c r="B2" s="2"/>
      <c r="C2" s="2"/>
      <c r="D2" s="37"/>
      <c r="E2" s="2"/>
      <c r="F2" s="2"/>
    </row>
    <row r="3" spans="1:6" ht="32.25" customHeight="1">
      <c r="A3" s="44" t="s">
        <v>77</v>
      </c>
      <c r="B3" s="44"/>
      <c r="C3" s="44"/>
      <c r="D3" s="44"/>
      <c r="E3" s="44"/>
      <c r="F3" s="44"/>
    </row>
    <row r="4" spans="1:6" ht="23.25" customHeight="1">
      <c r="A4" s="43" t="s">
        <v>78</v>
      </c>
      <c r="B4" s="43"/>
      <c r="C4" s="43"/>
      <c r="D4" s="43"/>
      <c r="E4" s="43"/>
      <c r="F4" s="43"/>
    </row>
    <row r="5" spans="1:6" ht="15.75">
      <c r="A5" s="41" t="s">
        <v>6</v>
      </c>
      <c r="B5" s="41"/>
      <c r="C5" s="41"/>
      <c r="D5" s="41"/>
      <c r="E5" s="41"/>
      <c r="F5" s="41"/>
    </row>
    <row r="6" spans="1:6" ht="33.75" customHeight="1">
      <c r="A6" s="3" t="s">
        <v>0</v>
      </c>
      <c r="B6" s="3" t="s">
        <v>1</v>
      </c>
      <c r="C6" s="3" t="s">
        <v>2</v>
      </c>
      <c r="D6" s="32" t="s">
        <v>3</v>
      </c>
      <c r="E6" s="3" t="s">
        <v>4</v>
      </c>
      <c r="F6" s="3" t="s">
        <v>5</v>
      </c>
    </row>
    <row r="7" spans="1:6" ht="15">
      <c r="A7" s="4"/>
      <c r="B7" s="4"/>
      <c r="C7" s="4"/>
      <c r="D7" s="33"/>
      <c r="E7" s="4"/>
      <c r="F7" s="4"/>
    </row>
    <row r="8" spans="1:6" ht="18.75" customHeight="1">
      <c r="A8" s="5">
        <v>1</v>
      </c>
      <c r="B8" s="6" t="s">
        <v>25</v>
      </c>
      <c r="C8" s="7"/>
      <c r="D8" s="33"/>
      <c r="E8" s="7"/>
      <c r="F8" s="7"/>
    </row>
    <row r="9" spans="1:6" ht="15">
      <c r="A9" s="7" t="s">
        <v>7</v>
      </c>
      <c r="B9" s="8" t="s">
        <v>26</v>
      </c>
      <c r="C9" s="7" t="s">
        <v>27</v>
      </c>
      <c r="D9" s="33">
        <v>1</v>
      </c>
      <c r="E9" s="10">
        <v>14900</v>
      </c>
      <c r="F9" s="10">
        <f>D9*E9</f>
        <v>14900</v>
      </c>
    </row>
    <row r="10" spans="1:6" ht="15">
      <c r="A10" s="45" t="s">
        <v>8</v>
      </c>
      <c r="B10" s="46"/>
      <c r="C10" s="46"/>
      <c r="D10" s="46"/>
      <c r="E10" s="47"/>
      <c r="F10" s="9">
        <f>SUM(F9:F9)</f>
        <v>14900</v>
      </c>
    </row>
    <row r="11" spans="1:6" ht="15">
      <c r="A11" s="29">
        <v>2</v>
      </c>
      <c r="B11" s="30" t="s">
        <v>75</v>
      </c>
      <c r="C11" s="24"/>
      <c r="D11" s="35"/>
      <c r="E11" s="31"/>
      <c r="F11" s="9"/>
    </row>
    <row r="12" spans="1:6" ht="15">
      <c r="A12" s="28" t="s">
        <v>9</v>
      </c>
      <c r="B12" s="27" t="s">
        <v>51</v>
      </c>
      <c r="C12" s="39" t="s">
        <v>74</v>
      </c>
      <c r="D12" s="39">
        <v>7.95053003533569</v>
      </c>
      <c r="E12" s="10">
        <v>1720</v>
      </c>
      <c r="F12" s="10">
        <f>D12*E12</f>
        <v>13674.911660777387</v>
      </c>
    </row>
    <row r="13" spans="1:8" ht="15">
      <c r="A13" s="28" t="s">
        <v>24</v>
      </c>
      <c r="B13" s="27" t="s">
        <v>50</v>
      </c>
      <c r="C13" s="39" t="s">
        <v>74</v>
      </c>
      <c r="D13" s="39">
        <v>7.950530035335689</v>
      </c>
      <c r="E13" s="10">
        <v>1720</v>
      </c>
      <c r="F13" s="10">
        <f aca="true" t="shared" si="0" ref="F13">D13*E13</f>
        <v>13674.911660777385</v>
      </c>
      <c r="H13" s="34"/>
    </row>
    <row r="14" spans="1:6" ht="15">
      <c r="A14" s="28" t="s">
        <v>28</v>
      </c>
      <c r="B14" s="27" t="s">
        <v>52</v>
      </c>
      <c r="C14" s="39" t="s">
        <v>74</v>
      </c>
      <c r="D14" s="39">
        <v>7.950530035335689</v>
      </c>
      <c r="E14" s="10">
        <v>1720</v>
      </c>
      <c r="F14" s="10">
        <f>D14*E14</f>
        <v>13674.911660777385</v>
      </c>
    </row>
    <row r="15" spans="1:8" ht="15">
      <c r="A15" s="28" t="s">
        <v>29</v>
      </c>
      <c r="B15" s="27" t="s">
        <v>53</v>
      </c>
      <c r="C15" s="39" t="s">
        <v>74</v>
      </c>
      <c r="D15" s="39">
        <v>7.950530035335689</v>
      </c>
      <c r="E15" s="10">
        <v>1720</v>
      </c>
      <c r="F15" s="10">
        <f aca="true" t="shared" si="1" ref="F15">D15*E15</f>
        <v>13674.911660777385</v>
      </c>
      <c r="H15" s="34"/>
    </row>
    <row r="16" spans="1:6" ht="15">
      <c r="A16" s="28" t="s">
        <v>30</v>
      </c>
      <c r="B16" s="8" t="s">
        <v>54</v>
      </c>
      <c r="C16" s="39" t="s">
        <v>74</v>
      </c>
      <c r="D16" s="39">
        <v>7.950530035335689</v>
      </c>
      <c r="E16" s="10">
        <v>1720</v>
      </c>
      <c r="F16" s="10">
        <f aca="true" t="shared" si="2" ref="F16:F18">D16*E16</f>
        <v>13674.911660777385</v>
      </c>
    </row>
    <row r="17" spans="1:6" ht="15">
      <c r="A17" s="28" t="s">
        <v>31</v>
      </c>
      <c r="B17" s="8" t="s">
        <v>55</v>
      </c>
      <c r="C17" s="39" t="s">
        <v>74</v>
      </c>
      <c r="D17" s="39">
        <v>7.950530035335689</v>
      </c>
      <c r="E17" s="10">
        <v>1720</v>
      </c>
      <c r="F17" s="10">
        <f t="shared" si="2"/>
        <v>13674.911660777385</v>
      </c>
    </row>
    <row r="18" spans="1:6" ht="15">
      <c r="A18" s="28" t="s">
        <v>32</v>
      </c>
      <c r="B18" s="8" t="s">
        <v>56</v>
      </c>
      <c r="C18" s="39" t="s">
        <v>74</v>
      </c>
      <c r="D18" s="39">
        <v>5.300353356890459</v>
      </c>
      <c r="E18" s="10">
        <v>1720</v>
      </c>
      <c r="F18" s="10">
        <f t="shared" si="2"/>
        <v>9116.607773851589</v>
      </c>
    </row>
    <row r="19" spans="1:6" ht="15">
      <c r="A19" s="28" t="s">
        <v>33</v>
      </c>
      <c r="B19" s="8" t="s">
        <v>57</v>
      </c>
      <c r="C19" s="39" t="s">
        <v>74</v>
      </c>
      <c r="D19" s="39">
        <v>7.950530035335689</v>
      </c>
      <c r="E19" s="10">
        <v>1720</v>
      </c>
      <c r="F19" s="10">
        <f aca="true" t="shared" si="3" ref="F19:F21">D19*E19</f>
        <v>13674.911660777385</v>
      </c>
    </row>
    <row r="20" spans="1:6" ht="15">
      <c r="A20" s="28" t="s">
        <v>34</v>
      </c>
      <c r="B20" s="8" t="s">
        <v>58</v>
      </c>
      <c r="C20" s="39" t="s">
        <v>74</v>
      </c>
      <c r="D20" s="39">
        <v>5.300353356890459</v>
      </c>
      <c r="E20" s="10">
        <v>1720</v>
      </c>
      <c r="F20" s="10">
        <f t="shared" si="3"/>
        <v>9116.607773851589</v>
      </c>
    </row>
    <row r="21" spans="1:6" ht="15">
      <c r="A21" s="28" t="s">
        <v>35</v>
      </c>
      <c r="B21" s="8" t="s">
        <v>59</v>
      </c>
      <c r="C21" s="39" t="s">
        <v>74</v>
      </c>
      <c r="D21" s="39">
        <v>10.600706713780918</v>
      </c>
      <c r="E21" s="10">
        <v>1720</v>
      </c>
      <c r="F21" s="10">
        <f t="shared" si="3"/>
        <v>18233.215547703177</v>
      </c>
    </row>
    <row r="22" spans="1:6" ht="15">
      <c r="A22" s="28" t="s">
        <v>36</v>
      </c>
      <c r="B22" s="26" t="s">
        <v>60</v>
      </c>
      <c r="C22" s="39" t="s">
        <v>74</v>
      </c>
      <c r="D22" s="39">
        <v>5.300353356890459</v>
      </c>
      <c r="E22" s="10">
        <v>1720</v>
      </c>
      <c r="F22" s="10">
        <f aca="true" t="shared" si="4" ref="F22:F24">D22*E22</f>
        <v>9116.607773851589</v>
      </c>
    </row>
    <row r="23" spans="1:6" ht="15">
      <c r="A23" s="28" t="s">
        <v>37</v>
      </c>
      <c r="B23" s="26" t="s">
        <v>61</v>
      </c>
      <c r="C23" s="39" t="s">
        <v>74</v>
      </c>
      <c r="D23" s="39">
        <v>5.300353356890459</v>
      </c>
      <c r="E23" s="10">
        <v>1720</v>
      </c>
      <c r="F23" s="10">
        <f t="shared" si="4"/>
        <v>9116.607773851589</v>
      </c>
    </row>
    <row r="24" spans="1:8" ht="15">
      <c r="A24" s="28" t="s">
        <v>38</v>
      </c>
      <c r="B24" s="26" t="s">
        <v>62</v>
      </c>
      <c r="C24" s="39" t="s">
        <v>74</v>
      </c>
      <c r="D24" s="39">
        <v>5.300353356890459</v>
      </c>
      <c r="E24" s="10">
        <v>1720</v>
      </c>
      <c r="F24" s="10">
        <f t="shared" si="4"/>
        <v>9116.607773851589</v>
      </c>
      <c r="H24" s="40"/>
    </row>
    <row r="25" spans="1:6" ht="15">
      <c r="A25" s="28" t="s">
        <v>39</v>
      </c>
      <c r="B25" s="26" t="s">
        <v>63</v>
      </c>
      <c r="C25" s="39" t="s">
        <v>74</v>
      </c>
      <c r="D25" s="39">
        <v>5.300353356890459</v>
      </c>
      <c r="E25" s="10">
        <v>1720</v>
      </c>
      <c r="F25" s="10">
        <f aca="true" t="shared" si="5" ref="F25:F35">D25*E25</f>
        <v>9116.607773851589</v>
      </c>
    </row>
    <row r="26" spans="1:6" ht="15">
      <c r="A26" s="28" t="s">
        <v>40</v>
      </c>
      <c r="B26" s="26" t="s">
        <v>64</v>
      </c>
      <c r="C26" s="39" t="s">
        <v>74</v>
      </c>
      <c r="D26" s="39">
        <v>5.300353356890459</v>
      </c>
      <c r="E26" s="10">
        <v>1720</v>
      </c>
      <c r="F26" s="10">
        <f t="shared" si="5"/>
        <v>9116.607773851589</v>
      </c>
    </row>
    <row r="27" spans="1:6" ht="15">
      <c r="A27" s="28" t="s">
        <v>41</v>
      </c>
      <c r="B27" s="26" t="s">
        <v>65</v>
      </c>
      <c r="C27" s="39" t="s">
        <v>74</v>
      </c>
      <c r="D27" s="39">
        <v>15.901060070671377</v>
      </c>
      <c r="E27" s="10">
        <v>1720</v>
      </c>
      <c r="F27" s="10">
        <f t="shared" si="5"/>
        <v>27349.82332155477</v>
      </c>
    </row>
    <row r="28" spans="1:6" ht="15">
      <c r="A28" s="28" t="s">
        <v>42</v>
      </c>
      <c r="B28" s="26" t="s">
        <v>66</v>
      </c>
      <c r="C28" s="39" t="s">
        <v>74</v>
      </c>
      <c r="D28" s="39">
        <v>10.600706713780918</v>
      </c>
      <c r="E28" s="10">
        <v>1720</v>
      </c>
      <c r="F28" s="10">
        <f t="shared" si="5"/>
        <v>18233.215547703177</v>
      </c>
    </row>
    <row r="29" spans="1:6" ht="15">
      <c r="A29" s="28" t="s">
        <v>43</v>
      </c>
      <c r="B29" s="26" t="s">
        <v>67</v>
      </c>
      <c r="C29" s="39" t="s">
        <v>74</v>
      </c>
      <c r="D29" s="39">
        <v>5.300353356890459</v>
      </c>
      <c r="E29" s="10">
        <v>1720</v>
      </c>
      <c r="F29" s="10">
        <f t="shared" si="5"/>
        <v>9116.607773851589</v>
      </c>
    </row>
    <row r="30" spans="1:6" ht="15">
      <c r="A30" s="28" t="s">
        <v>44</v>
      </c>
      <c r="B30" s="26" t="s">
        <v>68</v>
      </c>
      <c r="C30" s="39" t="s">
        <v>74</v>
      </c>
      <c r="D30" s="39">
        <v>5.300353356890459</v>
      </c>
      <c r="E30" s="10">
        <v>1720</v>
      </c>
      <c r="F30" s="10">
        <f t="shared" si="5"/>
        <v>9116.607773851589</v>
      </c>
    </row>
    <row r="31" spans="1:6" ht="15">
      <c r="A31" s="28" t="s">
        <v>45</v>
      </c>
      <c r="B31" s="26" t="s">
        <v>69</v>
      </c>
      <c r="C31" s="39" t="s">
        <v>74</v>
      </c>
      <c r="D31" s="39">
        <v>5.300353356890459</v>
      </c>
      <c r="E31" s="10">
        <v>1720</v>
      </c>
      <c r="F31" s="10">
        <f t="shared" si="5"/>
        <v>9116.607773851589</v>
      </c>
    </row>
    <row r="32" spans="1:6" ht="15">
      <c r="A32" s="28" t="s">
        <v>46</v>
      </c>
      <c r="B32" s="26" t="s">
        <v>70</v>
      </c>
      <c r="C32" s="39" t="s">
        <v>74</v>
      </c>
      <c r="D32" s="39">
        <v>10.600706713780918</v>
      </c>
      <c r="E32" s="10">
        <v>1720</v>
      </c>
      <c r="F32" s="10">
        <f t="shared" si="5"/>
        <v>18233.215547703177</v>
      </c>
    </row>
    <row r="33" spans="1:6" ht="15">
      <c r="A33" s="28" t="s">
        <v>47</v>
      </c>
      <c r="B33" s="26" t="s">
        <v>71</v>
      </c>
      <c r="C33" s="39" t="s">
        <v>74</v>
      </c>
      <c r="D33" s="39">
        <v>5.300353356890459</v>
      </c>
      <c r="E33" s="10">
        <v>1720</v>
      </c>
      <c r="F33" s="10">
        <f t="shared" si="5"/>
        <v>9116.607773851589</v>
      </c>
    </row>
    <row r="34" spans="1:6" ht="15">
      <c r="A34" s="28" t="s">
        <v>48</v>
      </c>
      <c r="B34" s="26" t="s">
        <v>72</v>
      </c>
      <c r="C34" s="39" t="s">
        <v>74</v>
      </c>
      <c r="D34" s="39">
        <v>5.300353356890459</v>
      </c>
      <c r="E34" s="10">
        <v>1720</v>
      </c>
      <c r="F34" s="10">
        <f t="shared" si="5"/>
        <v>9116.607773851589</v>
      </c>
    </row>
    <row r="35" spans="1:6" ht="15">
      <c r="A35" s="28" t="s">
        <v>49</v>
      </c>
      <c r="B35" s="8" t="s">
        <v>73</v>
      </c>
      <c r="C35" s="39" t="s">
        <v>74</v>
      </c>
      <c r="D35" s="39">
        <v>5.300353356890459</v>
      </c>
      <c r="E35" s="10">
        <v>1720</v>
      </c>
      <c r="F35" s="10">
        <f t="shared" si="5"/>
        <v>9116.607773851589</v>
      </c>
    </row>
    <row r="36" spans="1:6" ht="15">
      <c r="A36" s="45" t="s">
        <v>10</v>
      </c>
      <c r="B36" s="46"/>
      <c r="C36" s="46"/>
      <c r="D36" s="46"/>
      <c r="E36" s="47"/>
      <c r="F36" s="9">
        <f>SUM(F12:F35)</f>
        <v>296289.7526501769</v>
      </c>
    </row>
    <row r="37" spans="1:6" ht="15">
      <c r="A37" s="22"/>
      <c r="B37" s="23"/>
      <c r="C37" s="23"/>
      <c r="D37" s="36"/>
      <c r="E37" s="23"/>
      <c r="F37" s="25"/>
    </row>
    <row r="38" spans="1:6" ht="15">
      <c r="A38" s="22"/>
      <c r="B38" s="23"/>
      <c r="C38" s="23"/>
      <c r="D38" s="36"/>
      <c r="E38" s="23"/>
      <c r="F38" s="25"/>
    </row>
    <row r="39" spans="1:6" ht="15">
      <c r="A39" s="48"/>
      <c r="B39" s="49"/>
      <c r="C39" s="49"/>
      <c r="D39" s="49"/>
      <c r="E39" s="49"/>
      <c r="F39" s="50"/>
    </row>
    <row r="40" spans="1:6" ht="15">
      <c r="A40" s="45" t="s">
        <v>11</v>
      </c>
      <c r="B40" s="46"/>
      <c r="C40" s="46"/>
      <c r="D40" s="46"/>
      <c r="E40" s="47"/>
      <c r="F40" s="21">
        <f>SUM(F10,F36)</f>
        <v>311189.7526501769</v>
      </c>
    </row>
  </sheetData>
  <mergeCells count="8">
    <mergeCell ref="A5:F5"/>
    <mergeCell ref="A1:F1"/>
    <mergeCell ref="A4:F4"/>
    <mergeCell ref="A3:F3"/>
    <mergeCell ref="A40:E40"/>
    <mergeCell ref="A39:F39"/>
    <mergeCell ref="A10:E10"/>
    <mergeCell ref="A36:E36"/>
  </mergeCells>
  <printOptions/>
  <pageMargins left="0.3937007874015748" right="0.5118110236220472" top="1.7" bottom="0.7480314960629921" header="0.35433070866141736" footer="0.31496062992125984"/>
  <pageSetup horizontalDpi="600" verticalDpi="600" orientation="portrait" paperSize="9" scale="59" r:id="rId2"/>
  <headerFooter>
    <oddHeader>&amp;L&amp;G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view="pageBreakPreview" zoomScale="70" zoomScaleSheetLayoutView="70" workbookViewId="0" topLeftCell="A1">
      <selection activeCell="A1" sqref="A1:J1"/>
    </sheetView>
  </sheetViews>
  <sheetFormatPr defaultColWidth="9.140625" defaultRowHeight="15"/>
  <cols>
    <col min="1" max="1" width="12.421875" style="0" customWidth="1"/>
    <col min="2" max="2" width="51.00390625" style="0" bestFit="1" customWidth="1"/>
    <col min="3" max="8" width="20.7109375" style="0" customWidth="1"/>
    <col min="9" max="9" width="26.57421875" style="0" customWidth="1"/>
    <col min="10" max="10" width="11.7109375" style="0" customWidth="1"/>
  </cols>
  <sheetData>
    <row r="1" spans="1:10" ht="1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23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1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23.25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5" customHeight="1">
      <c r="A7" s="44" t="str">
        <f>ORÇAMENTO!A2</f>
        <v>PREFEITURA MUNICIPAL DE OURÉM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32.25" customHeight="1">
      <c r="A8" s="44" t="str">
        <f>ORÇAMENTO!A3</f>
        <v>SERVIÇOS DE APLICAÇÃO E COMPACTAÇÃO DE MASSA ASFÁLTICA (CBUQ) EM OPERAÇÃO TAPA BURACO COM FORNECIMENTO DE MATERIAL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23.25" customHeight="1">
      <c r="A9" s="44" t="str">
        <f>ORÇAMENTO!A4</f>
        <v>ZONA URBANA DA CIDADE DE OURÉM - PARÁ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5.75">
      <c r="A10" s="61" t="s">
        <v>12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39" customHeight="1">
      <c r="A11" s="11" t="s">
        <v>0</v>
      </c>
      <c r="B11" s="11" t="s">
        <v>21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</row>
    <row r="12" spans="1:10" ht="19.5" customHeight="1">
      <c r="A12" s="53">
        <v>1</v>
      </c>
      <c r="B12" s="55" t="str">
        <f>ORÇAMENTO!B8</f>
        <v>Serviços Preliminares</v>
      </c>
      <c r="C12" s="13">
        <v>1</v>
      </c>
      <c r="D12" s="13"/>
      <c r="E12" s="13"/>
      <c r="F12" s="13"/>
      <c r="G12" s="13"/>
      <c r="H12" s="13"/>
      <c r="I12" s="13">
        <f>SUM(C12:H12)</f>
        <v>1</v>
      </c>
      <c r="J12" s="51">
        <f>(I13/$I$39)</f>
        <v>0.047880754019396635</v>
      </c>
    </row>
    <row r="13" spans="1:10" ht="19.5" customHeight="1">
      <c r="A13" s="54"/>
      <c r="B13" s="56"/>
      <c r="C13" s="14">
        <f>C12*I13</f>
        <v>14900</v>
      </c>
      <c r="D13" s="14"/>
      <c r="E13" s="14"/>
      <c r="F13" s="14"/>
      <c r="G13" s="14"/>
      <c r="H13" s="14"/>
      <c r="I13" s="14">
        <f>ORÇAMENTO!F10</f>
        <v>14900</v>
      </c>
      <c r="J13" s="52"/>
    </row>
    <row r="14" spans="1:10" ht="18.75" customHeight="1">
      <c r="A14" s="53">
        <v>2</v>
      </c>
      <c r="B14" s="55" t="str">
        <f>ORÇAMENTO!B11</f>
        <v>AVENIDA, RUAS E TRAVESSAS:</v>
      </c>
      <c r="C14" s="13">
        <v>0.1</v>
      </c>
      <c r="D14" s="13">
        <v>0.2</v>
      </c>
      <c r="E14" s="13">
        <v>0.2</v>
      </c>
      <c r="F14" s="13">
        <v>0.2</v>
      </c>
      <c r="G14" s="13">
        <v>0.2</v>
      </c>
      <c r="H14" s="13">
        <v>0.1</v>
      </c>
      <c r="I14" s="13">
        <f>SUM(C14:H14)</f>
        <v>0.9999999999999999</v>
      </c>
      <c r="J14" s="51">
        <f>(I15/$I$39)</f>
        <v>0.9521192459806034</v>
      </c>
    </row>
    <row r="15" spans="1:10" ht="18.75" customHeight="1">
      <c r="A15" s="54"/>
      <c r="B15" s="56"/>
      <c r="C15" s="14">
        <f aca="true" t="shared" si="0" ref="C15">C14*I15</f>
        <v>29628.97526501769</v>
      </c>
      <c r="D15" s="14">
        <f aca="true" t="shared" si="1" ref="D15">D14*I15</f>
        <v>59257.95053003538</v>
      </c>
      <c r="E15" s="14">
        <f aca="true" t="shared" si="2" ref="E15">E14*I15</f>
        <v>59257.95053003538</v>
      </c>
      <c r="F15" s="14">
        <f>F14*I15</f>
        <v>59257.95053003538</v>
      </c>
      <c r="G15" s="14">
        <f>G14*I15</f>
        <v>59257.95053003538</v>
      </c>
      <c r="H15" s="14">
        <f>H14*I15</f>
        <v>29628.97526501769</v>
      </c>
      <c r="I15" s="14">
        <f>ORÇAMENTO!F36</f>
        <v>296289.7526501769</v>
      </c>
      <c r="J15" s="52"/>
    </row>
    <row r="16" spans="1:10" ht="18.75" customHeight="1">
      <c r="A16" s="53"/>
      <c r="B16" s="55"/>
      <c r="C16" s="13"/>
      <c r="D16" s="13"/>
      <c r="E16" s="13"/>
      <c r="F16" s="13"/>
      <c r="G16" s="13"/>
      <c r="H16" s="13"/>
      <c r="I16" s="13"/>
      <c r="J16" s="51"/>
    </row>
    <row r="17" spans="1:10" ht="18.75" customHeight="1">
      <c r="A17" s="54"/>
      <c r="B17" s="56"/>
      <c r="C17" s="14"/>
      <c r="D17" s="14"/>
      <c r="E17" s="14"/>
      <c r="F17" s="14"/>
      <c r="G17" s="14"/>
      <c r="H17" s="14"/>
      <c r="I17" s="14"/>
      <c r="J17" s="52"/>
    </row>
    <row r="18" spans="1:10" ht="18.75" customHeight="1">
      <c r="A18" s="53"/>
      <c r="B18" s="55"/>
      <c r="C18" s="13"/>
      <c r="D18" s="13"/>
      <c r="E18" s="13"/>
      <c r="F18" s="13"/>
      <c r="G18" s="13"/>
      <c r="H18" s="13"/>
      <c r="I18" s="13"/>
      <c r="J18" s="51"/>
    </row>
    <row r="19" spans="1:10" ht="18.75" customHeight="1">
      <c r="A19" s="54"/>
      <c r="B19" s="56"/>
      <c r="C19" s="14"/>
      <c r="D19" s="14"/>
      <c r="E19" s="14"/>
      <c r="F19" s="14"/>
      <c r="G19" s="14"/>
      <c r="H19" s="14"/>
      <c r="I19" s="14"/>
      <c r="J19" s="52"/>
    </row>
    <row r="20" spans="1:10" ht="18.75" customHeight="1">
      <c r="A20" s="53"/>
      <c r="B20" s="55"/>
      <c r="C20" s="13"/>
      <c r="D20" s="13"/>
      <c r="E20" s="13"/>
      <c r="F20" s="13"/>
      <c r="G20" s="13"/>
      <c r="H20" s="13"/>
      <c r="I20" s="13"/>
      <c r="J20" s="51"/>
    </row>
    <row r="21" spans="1:10" ht="18.75" customHeight="1">
      <c r="A21" s="54"/>
      <c r="B21" s="56"/>
      <c r="C21" s="14"/>
      <c r="D21" s="14"/>
      <c r="E21" s="14"/>
      <c r="F21" s="14"/>
      <c r="G21" s="14"/>
      <c r="H21" s="14"/>
      <c r="I21" s="14"/>
      <c r="J21" s="52"/>
    </row>
    <row r="22" spans="1:10" ht="18.75" customHeight="1">
      <c r="A22" s="53"/>
      <c r="B22" s="55"/>
      <c r="C22" s="13"/>
      <c r="D22" s="13"/>
      <c r="E22" s="13"/>
      <c r="F22" s="13"/>
      <c r="G22" s="13"/>
      <c r="H22" s="13"/>
      <c r="I22" s="13"/>
      <c r="J22" s="51"/>
    </row>
    <row r="23" spans="1:10" ht="18.75" customHeight="1">
      <c r="A23" s="54"/>
      <c r="B23" s="56"/>
      <c r="C23" s="14"/>
      <c r="D23" s="14"/>
      <c r="E23" s="14"/>
      <c r="F23" s="14"/>
      <c r="G23" s="14"/>
      <c r="H23" s="14"/>
      <c r="I23" s="14"/>
      <c r="J23" s="52"/>
    </row>
    <row r="24" spans="1:10" ht="18.75" customHeight="1">
      <c r="A24" s="53"/>
      <c r="B24" s="55"/>
      <c r="C24" s="13"/>
      <c r="D24" s="13"/>
      <c r="E24" s="13"/>
      <c r="F24" s="13"/>
      <c r="G24" s="13"/>
      <c r="H24" s="13"/>
      <c r="I24" s="13"/>
      <c r="J24" s="51"/>
    </row>
    <row r="25" spans="1:10" ht="18.75" customHeight="1">
      <c r="A25" s="54"/>
      <c r="B25" s="56"/>
      <c r="C25" s="14"/>
      <c r="D25" s="14"/>
      <c r="E25" s="14"/>
      <c r="F25" s="14"/>
      <c r="G25" s="14"/>
      <c r="H25" s="14"/>
      <c r="I25" s="14"/>
      <c r="J25" s="52"/>
    </row>
    <row r="26" spans="1:10" ht="18.75" customHeight="1">
      <c r="A26" s="53"/>
      <c r="B26" s="55"/>
      <c r="C26" s="13"/>
      <c r="D26" s="13"/>
      <c r="E26" s="13"/>
      <c r="F26" s="13"/>
      <c r="G26" s="13"/>
      <c r="H26" s="13"/>
      <c r="I26" s="13"/>
      <c r="J26" s="51"/>
    </row>
    <row r="27" spans="1:10" ht="18.75" customHeight="1">
      <c r="A27" s="54"/>
      <c r="B27" s="56"/>
      <c r="C27" s="14"/>
      <c r="D27" s="14"/>
      <c r="E27" s="14"/>
      <c r="F27" s="14"/>
      <c r="G27" s="14"/>
      <c r="H27" s="14"/>
      <c r="I27" s="14"/>
      <c r="J27" s="52"/>
    </row>
    <row r="28" spans="1:10" ht="18.75" customHeight="1">
      <c r="A28" s="53"/>
      <c r="B28" s="55"/>
      <c r="C28" s="13"/>
      <c r="D28" s="13"/>
      <c r="E28" s="13"/>
      <c r="F28" s="13"/>
      <c r="G28" s="13"/>
      <c r="H28" s="13"/>
      <c r="I28" s="13"/>
      <c r="J28" s="51"/>
    </row>
    <row r="29" spans="1:10" ht="18.75" customHeight="1">
      <c r="A29" s="54"/>
      <c r="B29" s="56"/>
      <c r="C29" s="14"/>
      <c r="D29" s="14"/>
      <c r="E29" s="14"/>
      <c r="F29" s="14"/>
      <c r="G29" s="14"/>
      <c r="H29" s="14"/>
      <c r="I29" s="14"/>
      <c r="J29" s="52"/>
    </row>
    <row r="30" spans="1:10" ht="18.75" customHeight="1">
      <c r="A30" s="53"/>
      <c r="B30" s="55"/>
      <c r="C30" s="13"/>
      <c r="D30" s="13"/>
      <c r="E30" s="13"/>
      <c r="F30" s="13"/>
      <c r="G30" s="13"/>
      <c r="H30" s="13"/>
      <c r="I30" s="13"/>
      <c r="J30" s="51"/>
    </row>
    <row r="31" spans="1:10" ht="18.75" customHeight="1">
      <c r="A31" s="54"/>
      <c r="B31" s="56"/>
      <c r="C31" s="14"/>
      <c r="D31" s="14"/>
      <c r="E31" s="14"/>
      <c r="F31" s="14"/>
      <c r="G31" s="14"/>
      <c r="H31" s="14"/>
      <c r="I31" s="14"/>
      <c r="J31" s="52"/>
    </row>
    <row r="32" spans="1:10" ht="18.75" customHeight="1">
      <c r="A32" s="53"/>
      <c r="B32" s="55"/>
      <c r="C32" s="13"/>
      <c r="D32" s="13"/>
      <c r="E32" s="13"/>
      <c r="F32" s="13"/>
      <c r="G32" s="13"/>
      <c r="H32" s="13"/>
      <c r="I32" s="13"/>
      <c r="J32" s="51"/>
    </row>
    <row r="33" spans="1:10" ht="18.75" customHeight="1">
      <c r="A33" s="54"/>
      <c r="B33" s="56"/>
      <c r="C33" s="14"/>
      <c r="D33" s="14"/>
      <c r="E33" s="14"/>
      <c r="F33" s="14"/>
      <c r="G33" s="14"/>
      <c r="H33" s="14"/>
      <c r="I33" s="14"/>
      <c r="J33" s="52"/>
    </row>
    <row r="34" spans="1:10" ht="18.75" customHeight="1">
      <c r="A34" s="53"/>
      <c r="B34" s="55"/>
      <c r="C34" s="13"/>
      <c r="D34" s="13"/>
      <c r="E34" s="13"/>
      <c r="F34" s="13"/>
      <c r="G34" s="13"/>
      <c r="H34" s="13"/>
      <c r="I34" s="13"/>
      <c r="J34" s="51"/>
    </row>
    <row r="35" spans="1:10" ht="18.75" customHeight="1">
      <c r="A35" s="54"/>
      <c r="B35" s="56"/>
      <c r="C35" s="14"/>
      <c r="D35" s="14"/>
      <c r="E35" s="14"/>
      <c r="F35" s="14"/>
      <c r="G35" s="14"/>
      <c r="H35" s="14"/>
      <c r="I35" s="14"/>
      <c r="J35" s="52"/>
    </row>
    <row r="36" spans="1:10" ht="18.75" customHeight="1">
      <c r="A36" s="53"/>
      <c r="B36" s="55"/>
      <c r="C36" s="13"/>
      <c r="D36" s="13"/>
      <c r="E36" s="13"/>
      <c r="F36" s="13"/>
      <c r="G36" s="13"/>
      <c r="H36" s="13"/>
      <c r="I36" s="13"/>
      <c r="J36" s="51"/>
    </row>
    <row r="37" spans="1:10" ht="18.75" customHeight="1">
      <c r="A37" s="54"/>
      <c r="B37" s="56"/>
      <c r="C37" s="14"/>
      <c r="D37" s="14"/>
      <c r="E37" s="14"/>
      <c r="F37" s="14"/>
      <c r="G37" s="14"/>
      <c r="H37" s="14"/>
      <c r="I37" s="14"/>
      <c r="J37" s="52"/>
    </row>
    <row r="38" spans="3:10" ht="19.5" customHeight="1">
      <c r="C38" s="2"/>
      <c r="D38" s="2"/>
      <c r="E38" s="2"/>
      <c r="F38" s="2"/>
      <c r="G38" s="2"/>
      <c r="H38" s="2"/>
      <c r="I38" s="2"/>
      <c r="J38" s="59">
        <f>SUM(J12:J37)</f>
        <v>1</v>
      </c>
    </row>
    <row r="39" spans="3:10" ht="19.5" customHeight="1">
      <c r="C39" s="15">
        <f>SUM(C13,C15,C17,C19,C21,C23,C25,C27,C29,C31,C33,C35)</f>
        <v>44528.97526501769</v>
      </c>
      <c r="D39" s="15">
        <f>SUM(D13,D15,D17,D19,D21,D23,D25,D27,D29,D31,D33,D35)</f>
        <v>59257.95053003538</v>
      </c>
      <c r="E39" s="15">
        <f aca="true" t="shared" si="3" ref="E39:H39">SUM(E13,E15,E17,E19,E21,E23,E25,E27,E29,E31,E33,E35)</f>
        <v>59257.95053003538</v>
      </c>
      <c r="F39" s="15">
        <f t="shared" si="3"/>
        <v>59257.95053003538</v>
      </c>
      <c r="G39" s="15">
        <f t="shared" si="3"/>
        <v>59257.95053003538</v>
      </c>
      <c r="H39" s="15">
        <f t="shared" si="3"/>
        <v>29628.97526501769</v>
      </c>
      <c r="I39" s="16">
        <f>SUM(I13,I15,I17,I19,I21,I23,I25,I27,I29,I31,I33,I35)</f>
        <v>311189.7526501769</v>
      </c>
      <c r="J39" s="60"/>
    </row>
    <row r="40" spans="2:10" ht="19.5" customHeight="1">
      <c r="B40" s="57" t="s">
        <v>22</v>
      </c>
      <c r="C40" s="17">
        <f>(C39/$I$39)</f>
        <v>0.14309267861745698</v>
      </c>
      <c r="D40" s="17">
        <f aca="true" t="shared" si="4" ref="D40:H40">(D39/$I$39)</f>
        <v>0.19042384919612068</v>
      </c>
      <c r="E40" s="17">
        <f t="shared" si="4"/>
        <v>0.19042384919612068</v>
      </c>
      <c r="F40" s="17">
        <f t="shared" si="4"/>
        <v>0.19042384919612068</v>
      </c>
      <c r="G40" s="17">
        <f t="shared" si="4"/>
        <v>0.19042384919612068</v>
      </c>
      <c r="H40" s="17">
        <f t="shared" si="4"/>
        <v>0.09521192459806034</v>
      </c>
      <c r="I40" s="18">
        <f>SUM(C40:H40)</f>
        <v>1</v>
      </c>
      <c r="J40" s="60"/>
    </row>
    <row r="41" spans="2:10" ht="19.5" customHeight="1">
      <c r="B41" s="57"/>
      <c r="C41" s="15">
        <f>C39</f>
        <v>44528.97526501769</v>
      </c>
      <c r="D41" s="15">
        <f aca="true" t="shared" si="5" ref="D41:H41">D39</f>
        <v>59257.95053003538</v>
      </c>
      <c r="E41" s="15">
        <f t="shared" si="5"/>
        <v>59257.95053003538</v>
      </c>
      <c r="F41" s="15">
        <f t="shared" si="5"/>
        <v>59257.95053003538</v>
      </c>
      <c r="G41" s="15">
        <f t="shared" si="5"/>
        <v>59257.95053003538</v>
      </c>
      <c r="H41" s="15">
        <f t="shared" si="5"/>
        <v>29628.97526501769</v>
      </c>
      <c r="I41" s="58"/>
      <c r="J41" s="60"/>
    </row>
    <row r="42" spans="2:10" ht="19.5" customHeight="1">
      <c r="B42" s="57" t="s">
        <v>23</v>
      </c>
      <c r="C42" s="17">
        <f>(C41/$I$39)</f>
        <v>0.14309267861745698</v>
      </c>
      <c r="D42" s="19">
        <f>SUM(C40:D40)</f>
        <v>0.33351652781357766</v>
      </c>
      <c r="E42" s="19">
        <f>SUM(C40:E40)</f>
        <v>0.5239403770096983</v>
      </c>
      <c r="F42" s="19">
        <f>SUM(C40:F40)</f>
        <v>0.714364226205819</v>
      </c>
      <c r="G42" s="19">
        <f>SUM(C40:G40)</f>
        <v>0.9047880754019396</v>
      </c>
      <c r="H42" s="19">
        <f>SUM(C40:H40)</f>
        <v>1</v>
      </c>
      <c r="I42" s="58"/>
      <c r="J42" s="60"/>
    </row>
    <row r="43" spans="2:10" ht="19.5" customHeight="1">
      <c r="B43" s="57"/>
      <c r="C43" s="20">
        <f>C41</f>
        <v>44528.97526501769</v>
      </c>
      <c r="D43" s="15">
        <f>C43+D41</f>
        <v>103786.92579505307</v>
      </c>
      <c r="E43" s="15">
        <f>D43+E41</f>
        <v>163044.87632508844</v>
      </c>
      <c r="F43" s="15">
        <f>E43+F41</f>
        <v>222302.8268551238</v>
      </c>
      <c r="G43" s="15">
        <f>F43+G41</f>
        <v>281560.77738515916</v>
      </c>
      <c r="H43" s="15">
        <f>G43+H41</f>
        <v>311189.7526501769</v>
      </c>
      <c r="I43" s="58"/>
      <c r="J43" s="60"/>
    </row>
    <row r="44" ht="19.5" customHeight="1">
      <c r="C44" s="12"/>
    </row>
    <row r="45" ht="19.5" customHeight="1">
      <c r="C45" s="12"/>
    </row>
    <row r="46" ht="19.5" customHeight="1">
      <c r="C46" s="12"/>
    </row>
    <row r="47" ht="19.5" customHeight="1"/>
  </sheetData>
  <mergeCells count="53">
    <mergeCell ref="A8:J8"/>
    <mergeCell ref="A9:J9"/>
    <mergeCell ref="A10:J10"/>
    <mergeCell ref="A1:J1"/>
    <mergeCell ref="A2:J2"/>
    <mergeCell ref="A3:J3"/>
    <mergeCell ref="A4:J4"/>
    <mergeCell ref="A5:J5"/>
    <mergeCell ref="A6:J6"/>
    <mergeCell ref="A7:J7"/>
    <mergeCell ref="J12:J13"/>
    <mergeCell ref="A14:A15"/>
    <mergeCell ref="B14:B15"/>
    <mergeCell ref="J14:J15"/>
    <mergeCell ref="A12:A13"/>
    <mergeCell ref="B12:B13"/>
    <mergeCell ref="B40:B41"/>
    <mergeCell ref="B42:B43"/>
    <mergeCell ref="I41:I43"/>
    <mergeCell ref="J38:J43"/>
    <mergeCell ref="A16:A17"/>
    <mergeCell ref="B16:B17"/>
    <mergeCell ref="J16:J17"/>
    <mergeCell ref="A36:A37"/>
    <mergeCell ref="B36:B37"/>
    <mergeCell ref="J36:J37"/>
    <mergeCell ref="A18:A19"/>
    <mergeCell ref="B18:B19"/>
    <mergeCell ref="J18:J19"/>
    <mergeCell ref="A20:A21"/>
    <mergeCell ref="B20:B21"/>
    <mergeCell ref="J20:J21"/>
    <mergeCell ref="A32:A33"/>
    <mergeCell ref="A34:A35"/>
    <mergeCell ref="B22:B23"/>
    <mergeCell ref="B24:B25"/>
    <mergeCell ref="B26:B27"/>
    <mergeCell ref="B28:B29"/>
    <mergeCell ref="B30:B31"/>
    <mergeCell ref="B32:B33"/>
    <mergeCell ref="B34:B35"/>
    <mergeCell ref="A22:A23"/>
    <mergeCell ref="A24:A25"/>
    <mergeCell ref="A26:A27"/>
    <mergeCell ref="A28:A29"/>
    <mergeCell ref="A30:A31"/>
    <mergeCell ref="J32:J33"/>
    <mergeCell ref="J34:J35"/>
    <mergeCell ref="J22:J23"/>
    <mergeCell ref="J24:J25"/>
    <mergeCell ref="J26:J27"/>
    <mergeCell ref="J28:J29"/>
    <mergeCell ref="J30:J31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60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Notebook</cp:lastModifiedBy>
  <cp:lastPrinted>2022-10-05T14:40:51Z</cp:lastPrinted>
  <dcterms:created xsi:type="dcterms:W3CDTF">2015-04-15T15:59:35Z</dcterms:created>
  <dcterms:modified xsi:type="dcterms:W3CDTF">2022-10-05T14:42:57Z</dcterms:modified>
  <cp:category/>
  <cp:version/>
  <cp:contentType/>
  <cp:contentStatus/>
</cp:coreProperties>
</file>